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255" windowHeight="61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C19"/>
  <c r="B19"/>
  <c r="C18"/>
  <c r="B18"/>
  <c r="C17"/>
  <c r="C16"/>
  <c r="C15"/>
  <c r="B15"/>
  <c r="C14"/>
  <c r="B14"/>
  <c r="C11"/>
  <c r="C9"/>
  <c r="B9"/>
  <c r="C13"/>
  <c r="B17"/>
  <c r="B11"/>
  <c r="B20"/>
  <c r="B16"/>
  <c r="D14" l="1"/>
  <c r="D19"/>
  <c r="D20"/>
  <c r="D16" l="1"/>
  <c r="D17"/>
  <c r="D13"/>
  <c r="D12"/>
  <c r="D11"/>
  <c r="D18" l="1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<sst xmlns="http://schemas.openxmlformats.org/spreadsheetml/2006/main" count="20" uniqueCount="20">
  <si>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</si>
  <si>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</si>
  <si>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</si>
  <si>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</si>
  <si>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</si>
  <si>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</si>
  <si>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</si>
  <si>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</si>
  <si>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</si>
  <si>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</si>
  <si>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</si>
  <si>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</si>
  <si>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</si>
  <si>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</si>
  <si>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</si>
  <si>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</si>
  <si>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</si>
  <si>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</si>
  <si>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</si>
  <si>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Всеволожского муниципального района Ленинградской области  на 01.11.2025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</si>
</sst>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H22" sqref="H22"/>
    </sheetView>
  </sheetViews>
  <sheetFormatPr defaultRowHeight="15"/>
  <cols>
    <col min="1" max="1" width="54.28515625" customWidth="1"/>
    <col min="2" max="2" width="15.85546875" customWidth="1"/>
    <col min="3" max="3" width="14.28515625" customWidth="1"/>
    <col min="4" max="4" width="19.42578125" customWidth="1"/>
    <col min="5" max="5" width="13.42578125" style="14" bestFit="1" customWidth="1"/>
    <col min="8" max="8" width="18.14062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75">
      <c r="A9" s="10" t="s">
        <v>7</v>
      </c>
      <c r="B9" s="3">
        <f>1310265134/1000</f>
        <v>1310265.1340000001</v>
      </c>
      <c r="C9" s="3">
        <f>1300242987.21/1000</f>
        <v>1300242.9872099999</v>
      </c>
      <c r="D9" s="4">
        <f>B9-C9</f>
        <v>10022.146790000144</v>
      </c>
    </row>
    <row r="10" spans="1:4" ht="15.75">
      <c r="A10" s="11" t="s">
        <v>8</v>
      </c>
      <c r="B10" s="5"/>
      <c r="C10" s="6"/>
      <c r="D10" s="7"/>
    </row>
    <row r="11" spans="1:4" ht="15.75">
      <c r="A11" s="12" t="s">
        <v>9</v>
      </c>
      <c r="B11" s="17">
        <f>50000/1000</f>
        <v>50</v>
      </c>
      <c r="C11" s="17">
        <f>58914.96/1000</f>
        <v>58.914960000000001</v>
      </c>
      <c r="D11" s="4">
        <f t="shared" ref="D11:D18" si="0">B11-C11</f>
        <v>-8.9149600000000007</v>
      </c>
    </row>
    <row r="12" spans="1:4" ht="30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75">
      <c r="A13" s="12" t="s">
        <v>11</v>
      </c>
      <c r="B13" s="17">
        <v>0</v>
      </c>
      <c r="C13" s="17">
        <f>0/1000</f>
        <v>0</v>
      </c>
      <c r="D13" s="4">
        <f t="shared" si="0"/>
        <v>0</v>
      </c>
    </row>
    <row r="14" spans="1:4">
      <c r="A14" s="12" t="s">
        <v>12</v>
      </c>
      <c r="B14" s="3">
        <f>1310215134/1000</f>
        <v>1310215.1340000001</v>
      </c>
      <c r="C14" s="3">
        <f>1300184072.25/1000</f>
        <v>1300184.07225</v>
      </c>
      <c r="D14" s="4">
        <f>B14-C14</f>
        <v>10031.06175000011</v>
      </c>
    </row>
    <row r="15" spans="1:4" ht="30">
      <c r="A15" s="12" t="s">
        <v>13</v>
      </c>
      <c r="B15" s="17">
        <f>417923500/1000</f>
        <v>417923.5</v>
      </c>
      <c r="C15" s="17">
        <f>420347500/1000</f>
        <v>420347.5</v>
      </c>
      <c r="D15" s="4">
        <f t="shared" si="0"/>
        <v>-2424</v>
      </c>
    </row>
    <row r="16" spans="1:4" ht="30">
      <c r="A16" s="12" t="s">
        <v>18</v>
      </c>
      <c r="B16" s="17">
        <f>17942390/1000</f>
        <v>17942.39</v>
      </c>
      <c r="C16" s="17">
        <f>8472437.04/1000</f>
        <v>8472.4370399999989</v>
      </c>
      <c r="D16" s="4">
        <f t="shared" si="0"/>
        <v>9469.9529600000005</v>
      </c>
    </row>
    <row r="17" spans="1:4" ht="30">
      <c r="A17" s="12" t="s">
        <v>14</v>
      </c>
      <c r="B17" s="17">
        <f>856897200/1000</f>
        <v>856897.2</v>
      </c>
      <c r="C17" s="17">
        <f>856897200/1000</f>
        <v>856897.2</v>
      </c>
      <c r="D17" s="4">
        <f t="shared" si="0"/>
        <v>0</v>
      </c>
    </row>
    <row r="18" spans="1:4" ht="15.75">
      <c r="A18" s="12" t="s">
        <v>15</v>
      </c>
      <c r="B18" s="17">
        <f>17452044/1000</f>
        <v>17452.044000000002</v>
      </c>
      <c r="C18" s="17">
        <f>14095999.97/1000</f>
        <v>14095.999970000001</v>
      </c>
      <c r="D18" s="4">
        <f t="shared" si="0"/>
        <v>3356.0440300000009</v>
      </c>
    </row>
    <row r="19" spans="1:4" ht="15.75">
      <c r="A19" s="8" t="s">
        <v>16</v>
      </c>
      <c r="B19" s="15">
        <f>2422251901.26/1000</f>
        <v>2422251.9012600002</v>
      </c>
      <c r="C19" s="15">
        <f>1703438780.66/1000</f>
        <v>1703438.7806600002</v>
      </c>
      <c r="D19" s="4">
        <f>B19-C19</f>
        <v>718813.12060000002</v>
      </c>
    </row>
    <row r="20" spans="1:4" ht="31.5">
      <c r="A20" s="9" t="s">
        <v>17</v>
      </c>
      <c r="B20" s="16">
        <f>-24000000/1000</f>
        <v>-24000</v>
      </c>
      <c r="C20" s="16">
        <f>403195793.45/1000</f>
        <v>403195.79345</v>
      </c>
      <c r="D20" s="4">
        <f>B20-C20</f>
        <v>-427195.79345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Марфа Дмитриевна</cp:lastModifiedBy>
  <cp:lastPrinted>2022-03-29T14:24:59Z</cp:lastPrinted>
  <dcterms:created xsi:type="dcterms:W3CDTF">2020-02-20T12:16:32Z</dcterms:created>
  <dcterms:modified xsi:type="dcterms:W3CDTF">2025-11-12T14:20:22Z</dcterms:modified>
</cp:coreProperties>
</file>